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17055" windowHeight="9405"/>
  </bookViews>
  <sheets>
    <sheet name="Novembro" sheetId="1" r:id="rId1"/>
    <sheet name="10A" sheetId="2" r:id="rId2"/>
  </sheets>
  <calcPr calcId="124519"/>
</workbook>
</file>

<file path=xl/calcChain.xml><?xml version="1.0" encoding="utf-8"?>
<calcChain xmlns="http://schemas.openxmlformats.org/spreadsheetml/2006/main">
  <c r="F4" i="2"/>
  <c r="F5"/>
  <c r="F6"/>
  <c r="F7"/>
  <c r="F8"/>
  <c r="F9"/>
  <c r="F10"/>
  <c r="F11"/>
  <c r="F12"/>
  <c r="F13"/>
  <c r="F14"/>
  <c r="F15"/>
  <c r="F16"/>
  <c r="F17"/>
  <c r="F3"/>
  <c r="G19"/>
  <c r="H8" s="1"/>
  <c r="H4"/>
  <c r="H3"/>
  <c r="C14" i="1"/>
  <c r="C13"/>
  <c r="K6"/>
  <c r="K7"/>
  <c r="K8"/>
  <c r="K9"/>
  <c r="K10"/>
  <c r="K11"/>
  <c r="K5"/>
  <c r="I5"/>
  <c r="J5" s="1"/>
  <c r="J6"/>
  <c r="J7"/>
  <c r="J8"/>
  <c r="J9"/>
  <c r="J10"/>
  <c r="J11"/>
  <c r="I6"/>
  <c r="I7"/>
  <c r="L7" s="1"/>
  <c r="I8"/>
  <c r="I9"/>
  <c r="L9" s="1"/>
  <c r="I10"/>
  <c r="I11"/>
  <c r="L11" s="1"/>
  <c r="L5"/>
  <c r="L6"/>
  <c r="L8"/>
  <c r="L10"/>
  <c r="D14"/>
  <c r="E14"/>
  <c r="F14"/>
  <c r="G14"/>
  <c r="D13"/>
  <c r="E13"/>
  <c r="F13"/>
  <c r="G13"/>
  <c r="H12" i="2"/>
  <c r="H16"/>
  <c r="H9"/>
  <c r="H7"/>
  <c r="H13"/>
  <c r="H6"/>
  <c r="H10"/>
  <c r="H14"/>
  <c r="H15"/>
  <c r="H5"/>
  <c r="H11"/>
  <c r="H17"/>
</calcChain>
</file>

<file path=xl/sharedStrings.xml><?xml version="1.0" encoding="utf-8"?>
<sst xmlns="http://schemas.openxmlformats.org/spreadsheetml/2006/main" count="48" uniqueCount="48">
  <si>
    <t>Pastelaria Dolce Vita</t>
  </si>
  <si>
    <t>Produtos</t>
  </si>
  <si>
    <t>Seg</t>
  </si>
  <si>
    <t>Ter</t>
  </si>
  <si>
    <t>Qua</t>
  </si>
  <si>
    <t>Qui</t>
  </si>
  <si>
    <t>Sex</t>
  </si>
  <si>
    <t>Preço
Unitário</t>
  </si>
  <si>
    <t>Total de 
Vendas</t>
  </si>
  <si>
    <t>Valor de
Vendas</t>
  </si>
  <si>
    <t>Média
Semanal</t>
  </si>
  <si>
    <t>Classificação</t>
  </si>
  <si>
    <t>Croissant</t>
  </si>
  <si>
    <t>Bola de Berlim</t>
  </si>
  <si>
    <t>Jesuíta</t>
  </si>
  <si>
    <t>Mil folhas</t>
  </si>
  <si>
    <t>Queque de Noz</t>
  </si>
  <si>
    <t>Pastel de Nata</t>
  </si>
  <si>
    <t>Rim</t>
  </si>
  <si>
    <t>Máximo de Vendas</t>
  </si>
  <si>
    <t>Minimo de Vendas</t>
  </si>
  <si>
    <t>Nomes</t>
  </si>
  <si>
    <t>Nota Teste</t>
  </si>
  <si>
    <t>Nota Trabalho</t>
  </si>
  <si>
    <t>Notas Aulas</t>
  </si>
  <si>
    <t>Nota Final</t>
  </si>
  <si>
    <t>Nº Faltas</t>
  </si>
  <si>
    <t>Aprovado?</t>
  </si>
  <si>
    <t>Ana G.</t>
  </si>
  <si>
    <t>Ana C.</t>
  </si>
  <si>
    <t>Bruno</t>
  </si>
  <si>
    <t>Carlos</t>
  </si>
  <si>
    <t>Daniel</t>
  </si>
  <si>
    <t>David</t>
  </si>
  <si>
    <t>Liane</t>
  </si>
  <si>
    <t>Marcelo</t>
  </si>
  <si>
    <t>Manuel</t>
  </si>
  <si>
    <t>Margarida</t>
  </si>
  <si>
    <t>Nuno</t>
  </si>
  <si>
    <t>Olga</t>
  </si>
  <si>
    <t>Paulo</t>
  </si>
  <si>
    <t>Pedro</t>
  </si>
  <si>
    <t>Rita</t>
  </si>
  <si>
    <t>Peso Teste</t>
  </si>
  <si>
    <t>Peso Trabalho</t>
  </si>
  <si>
    <t>Peso Aulas</t>
  </si>
  <si>
    <t>Nº Limite de Faltas</t>
  </si>
  <si>
    <t>Nº de Alunos Aprovados</t>
  </si>
</sst>
</file>

<file path=xl/styles.xml><?xml version="1.0" encoding="utf-8"?>
<styleSheet xmlns="http://schemas.openxmlformats.org/spreadsheetml/2006/main">
  <numFmts count="1">
    <numFmt numFmtId="164" formatCode="_-* #,##0.00\ [$€-816]_-;\-* #,##0.00\ [$€-816]_-;_-* &quot;-&quot;??\ [$€-816]_-;_-@_-"/>
  </numFmts>
  <fonts count="3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-0.499984740745262"/>
        <bgColor indexed="64"/>
      </patternFill>
    </fill>
    <fill>
      <patternFill patternType="solid">
        <fgColor theme="9" tint="-0.249977111117893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39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/>
    </xf>
    <xf numFmtId="164" fontId="0" fillId="0" borderId="1" xfId="0" applyNumberFormat="1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164" fontId="0" fillId="0" borderId="8" xfId="0" applyNumberFormat="1" applyBorder="1"/>
    <xf numFmtId="0" fontId="0" fillId="0" borderId="9" xfId="0" applyBorder="1"/>
    <xf numFmtId="0" fontId="0" fillId="0" borderId="8" xfId="0" applyBorder="1" applyAlignment="1">
      <alignment horizontal="center" vertical="center"/>
    </xf>
    <xf numFmtId="0" fontId="0" fillId="0" borderId="3" xfId="0" applyBorder="1"/>
    <xf numFmtId="0" fontId="1" fillId="2" borderId="2" xfId="0" applyFont="1" applyFill="1" applyBorder="1"/>
    <xf numFmtId="0" fontId="1" fillId="2" borderId="7" xfId="0" applyFont="1" applyFill="1" applyBorder="1"/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0" xfId="0" applyAlignment="1">
      <alignment horizontal="center"/>
    </xf>
    <xf numFmtId="2" fontId="0" fillId="0" borderId="1" xfId="0" applyNumberFormat="1" applyBorder="1" applyAlignment="1">
      <alignment horizontal="center" vertical="center"/>
    </xf>
    <xf numFmtId="2" fontId="0" fillId="0" borderId="8" xfId="0" applyNumberFormat="1" applyBorder="1" applyAlignment="1">
      <alignment horizontal="center" vertical="center"/>
    </xf>
    <xf numFmtId="0" fontId="1" fillId="3" borderId="2" xfId="0" applyFont="1" applyFill="1" applyBorder="1"/>
    <xf numFmtId="0" fontId="1" fillId="3" borderId="2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center"/>
    </xf>
    <xf numFmtId="0" fontId="1" fillId="3" borderId="5" xfId="0" applyFont="1" applyFill="1" applyBorder="1"/>
    <xf numFmtId="0" fontId="1" fillId="3" borderId="7" xfId="0" applyFont="1" applyFill="1" applyBorder="1"/>
    <xf numFmtId="0" fontId="1" fillId="3" borderId="10" xfId="0" applyFont="1" applyFill="1" applyBorder="1" applyAlignment="1">
      <alignment horizontal="center"/>
    </xf>
    <xf numFmtId="0" fontId="1" fillId="3" borderId="11" xfId="0" applyFont="1" applyFill="1" applyBorder="1" applyAlignment="1">
      <alignment horizontal="center"/>
    </xf>
    <xf numFmtId="0" fontId="1" fillId="3" borderId="10" xfId="0" applyFont="1" applyFill="1" applyBorder="1"/>
    <xf numFmtId="0" fontId="0" fillId="0" borderId="6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2" xfId="0" applyBorder="1" applyAlignment="1">
      <alignment horizontal="center"/>
    </xf>
    <xf numFmtId="9" fontId="0" fillId="0" borderId="4" xfId="1" applyFont="1" applyBorder="1" applyAlignment="1">
      <alignment horizontal="center"/>
    </xf>
    <xf numFmtId="9" fontId="0" fillId="0" borderId="6" xfId="1" applyFont="1" applyBorder="1" applyAlignment="1">
      <alignment horizontal="center"/>
    </xf>
    <xf numFmtId="9" fontId="0" fillId="0" borderId="9" xfId="1" applyFont="1" applyBorder="1" applyAlignment="1">
      <alignment horizontal="center"/>
    </xf>
    <xf numFmtId="0" fontId="0" fillId="0" borderId="12" xfId="1" applyNumberFormat="1" applyFont="1" applyBorder="1" applyAlignment="1">
      <alignment horizontal="center"/>
    </xf>
  </cellXfs>
  <cellStyles count="2">
    <cellStyle name="Normal" xfId="0" builtinId="0"/>
    <cellStyle name="Percentagem" xfId="1" builtinId="5"/>
  </cellStyles>
  <dxfs count="20">
    <dxf>
      <font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00B050"/>
        </patternFill>
      </fill>
    </dxf>
    <dxf>
      <font>
        <color theme="0"/>
      </font>
      <fill>
        <patternFill>
          <bgColor theme="6" tint="-0.24994659260841701"/>
        </patternFill>
      </fill>
    </dxf>
    <dxf>
      <font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00B050"/>
        </patternFill>
      </fill>
    </dxf>
    <dxf>
      <font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00B050"/>
        </patternFill>
      </fill>
    </dxf>
    <dxf>
      <font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00B050"/>
        </patternFill>
      </fill>
    </dxf>
    <dxf>
      <font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00B050"/>
        </patternFill>
      </fill>
    </dxf>
    <dxf>
      <font>
        <b/>
        <i val="0"/>
        <color theme="0"/>
      </font>
      <fill>
        <patternFill>
          <bgColor rgb="FF00B05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ont>
        <color theme="0"/>
      </font>
      <fill>
        <patternFill>
          <bgColor theme="6" tint="-0.24994659260841701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FF00"/>
        </patternFill>
      </fill>
    </dxf>
    <dxf>
      <font>
        <color theme="2"/>
      </font>
      <fill>
        <patternFill>
          <bgColor rgb="FFFF0000"/>
        </patternFill>
      </fill>
    </dxf>
    <dxf>
      <fill>
        <patternFill patternType="none">
          <fgColor rgb="FF000000"/>
          <bgColor rgb="FFFFFFFF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L14"/>
  <sheetViews>
    <sheetView tabSelected="1" view="pageLayout" topLeftCell="A13" workbookViewId="0">
      <selection activeCell="B18" sqref="B18"/>
    </sheetView>
  </sheetViews>
  <sheetFormatPr defaultRowHeight="15"/>
  <cols>
    <col min="2" max="2" width="18.140625" bestFit="1" customWidth="1"/>
    <col min="9" max="9" width="11" bestFit="1" customWidth="1"/>
    <col min="10" max="10" width="9.42578125" bestFit="1" customWidth="1"/>
    <col min="12" max="12" width="12.5703125" customWidth="1"/>
  </cols>
  <sheetData>
    <row r="2" spans="2:12">
      <c r="B2" s="20" t="s">
        <v>0</v>
      </c>
      <c r="C2" s="20"/>
      <c r="D2" s="20"/>
      <c r="E2" s="20"/>
      <c r="F2" s="20"/>
      <c r="G2" s="20"/>
      <c r="H2" s="20"/>
      <c r="I2" s="20"/>
      <c r="J2" s="20"/>
      <c r="K2" s="20"/>
      <c r="L2" s="20"/>
    </row>
    <row r="3" spans="2:12" ht="15.75" thickBot="1"/>
    <row r="4" spans="2:12" ht="30">
      <c r="B4" s="14" t="s">
        <v>1</v>
      </c>
      <c r="C4" s="15" t="s">
        <v>2</v>
      </c>
      <c r="D4" s="15" t="s">
        <v>3</v>
      </c>
      <c r="E4" s="15" t="s">
        <v>4</v>
      </c>
      <c r="F4" s="15" t="s">
        <v>5</v>
      </c>
      <c r="G4" s="15" t="s">
        <v>6</v>
      </c>
      <c r="H4" s="16" t="s">
        <v>7</v>
      </c>
      <c r="I4" s="16" t="s">
        <v>8</v>
      </c>
      <c r="J4" s="16" t="s">
        <v>9</v>
      </c>
      <c r="K4" s="16" t="s">
        <v>10</v>
      </c>
      <c r="L4" s="17" t="s">
        <v>11</v>
      </c>
    </row>
    <row r="5" spans="2:12">
      <c r="B5" s="4" t="s">
        <v>12</v>
      </c>
      <c r="C5" s="2">
        <v>140</v>
      </c>
      <c r="D5" s="2">
        <v>110</v>
      </c>
      <c r="E5" s="2">
        <v>150</v>
      </c>
      <c r="F5" s="2">
        <v>120</v>
      </c>
      <c r="G5" s="2">
        <v>90</v>
      </c>
      <c r="H5" s="3">
        <v>1</v>
      </c>
      <c r="I5" s="21">
        <f>SUM(C5:G5)</f>
        <v>610</v>
      </c>
      <c r="J5" s="3">
        <f>I5*H5</f>
        <v>610</v>
      </c>
      <c r="K5" s="18">
        <f>AVERAGE(C5:G5)</f>
        <v>122</v>
      </c>
      <c r="L5" s="5" t="str">
        <f>IF(I5&lt;500,"Suf", IF(I5&lt;608,"Med","Bom"))</f>
        <v>Bom</v>
      </c>
    </row>
    <row r="6" spans="2:12">
      <c r="B6" s="4" t="s">
        <v>13</v>
      </c>
      <c r="C6" s="2">
        <v>75</v>
      </c>
      <c r="D6" s="2">
        <v>90</v>
      </c>
      <c r="E6" s="2">
        <v>95</v>
      </c>
      <c r="F6" s="2">
        <v>230</v>
      </c>
      <c r="G6" s="2">
        <v>122</v>
      </c>
      <c r="H6" s="3">
        <v>0.8</v>
      </c>
      <c r="I6" s="21">
        <f t="shared" ref="I6:I11" si="0">SUM(C6:G6)</f>
        <v>612</v>
      </c>
      <c r="J6" s="3">
        <f t="shared" ref="J6:J11" si="1">I6*H6</f>
        <v>489.6</v>
      </c>
      <c r="K6" s="18">
        <f t="shared" ref="K6:K11" si="2">AVERAGE(C6:G6)</f>
        <v>122.4</v>
      </c>
      <c r="L6" s="5" t="str">
        <f t="shared" ref="L6:L11" si="3">IF(I6&lt;500,"Suf", IF(I6&lt;608,"Med","Bom"))</f>
        <v>Bom</v>
      </c>
    </row>
    <row r="7" spans="2:12">
      <c r="B7" s="4" t="s">
        <v>14</v>
      </c>
      <c r="C7" s="2">
        <v>84</v>
      </c>
      <c r="D7" s="2">
        <v>109</v>
      </c>
      <c r="E7" s="2">
        <v>102</v>
      </c>
      <c r="F7" s="2">
        <v>180</v>
      </c>
      <c r="G7" s="2">
        <v>140</v>
      </c>
      <c r="H7" s="3">
        <v>0.8</v>
      </c>
      <c r="I7" s="21">
        <f t="shared" si="0"/>
        <v>615</v>
      </c>
      <c r="J7" s="3">
        <f t="shared" si="1"/>
        <v>492</v>
      </c>
      <c r="K7" s="18">
        <f t="shared" si="2"/>
        <v>123</v>
      </c>
      <c r="L7" s="5" t="str">
        <f t="shared" si="3"/>
        <v>Bom</v>
      </c>
    </row>
    <row r="8" spans="2:12">
      <c r="B8" s="4" t="s">
        <v>15</v>
      </c>
      <c r="C8" s="2">
        <v>90</v>
      </c>
      <c r="D8" s="2">
        <v>100</v>
      </c>
      <c r="E8" s="2">
        <v>85</v>
      </c>
      <c r="F8" s="2">
        <v>80</v>
      </c>
      <c r="G8" s="2">
        <v>70</v>
      </c>
      <c r="H8" s="3">
        <v>0.8</v>
      </c>
      <c r="I8" s="21">
        <f t="shared" si="0"/>
        <v>425</v>
      </c>
      <c r="J8" s="3">
        <f t="shared" si="1"/>
        <v>340</v>
      </c>
      <c r="K8" s="18">
        <f t="shared" si="2"/>
        <v>85</v>
      </c>
      <c r="L8" s="5" t="str">
        <f t="shared" si="3"/>
        <v>Suf</v>
      </c>
    </row>
    <row r="9" spans="2:12">
      <c r="B9" s="4" t="s">
        <v>16</v>
      </c>
      <c r="C9" s="2">
        <v>75</v>
      </c>
      <c r="D9" s="2">
        <v>105</v>
      </c>
      <c r="E9" s="2">
        <v>90</v>
      </c>
      <c r="F9" s="2">
        <v>110</v>
      </c>
      <c r="G9" s="2">
        <v>100</v>
      </c>
      <c r="H9" s="3">
        <v>0.8</v>
      </c>
      <c r="I9" s="21">
        <f t="shared" si="0"/>
        <v>480</v>
      </c>
      <c r="J9" s="3">
        <f t="shared" si="1"/>
        <v>384</v>
      </c>
      <c r="K9" s="18">
        <f t="shared" si="2"/>
        <v>96</v>
      </c>
      <c r="L9" s="5" t="str">
        <f t="shared" si="3"/>
        <v>Suf</v>
      </c>
    </row>
    <row r="10" spans="2:12">
      <c r="B10" s="4" t="s">
        <v>17</v>
      </c>
      <c r="C10" s="2">
        <v>240</v>
      </c>
      <c r="D10" s="2">
        <v>198</v>
      </c>
      <c r="E10" s="2">
        <v>257</v>
      </c>
      <c r="F10" s="2">
        <v>200</v>
      </c>
      <c r="G10" s="2">
        <v>290</v>
      </c>
      <c r="H10" s="3">
        <v>0.65</v>
      </c>
      <c r="I10" s="21">
        <f t="shared" si="0"/>
        <v>1185</v>
      </c>
      <c r="J10" s="3">
        <f t="shared" si="1"/>
        <v>770.25</v>
      </c>
      <c r="K10" s="18">
        <f t="shared" si="2"/>
        <v>237</v>
      </c>
      <c r="L10" s="5" t="str">
        <f t="shared" si="3"/>
        <v>Bom</v>
      </c>
    </row>
    <row r="11" spans="2:12" ht="15.75" thickBot="1">
      <c r="B11" s="6" t="s">
        <v>18</v>
      </c>
      <c r="C11" s="10">
        <v>135</v>
      </c>
      <c r="D11" s="10">
        <v>124</v>
      </c>
      <c r="E11" s="10">
        <v>172</v>
      </c>
      <c r="F11" s="10">
        <v>75</v>
      </c>
      <c r="G11" s="10">
        <v>75</v>
      </c>
      <c r="H11" s="8">
        <v>0.75</v>
      </c>
      <c r="I11" s="22">
        <f t="shared" si="0"/>
        <v>581</v>
      </c>
      <c r="J11" s="8">
        <f t="shared" si="1"/>
        <v>435.75</v>
      </c>
      <c r="K11" s="19">
        <f t="shared" si="2"/>
        <v>116.2</v>
      </c>
      <c r="L11" s="9" t="str">
        <f t="shared" si="3"/>
        <v>Med</v>
      </c>
    </row>
    <row r="12" spans="2:12" ht="15.75" thickBot="1"/>
    <row r="13" spans="2:12">
      <c r="B13" s="12" t="s">
        <v>19</v>
      </c>
      <c r="C13" s="11">
        <f>MAX(C5:C11)</f>
        <v>240</v>
      </c>
      <c r="D13" s="11">
        <f t="shared" ref="D13:G13" si="4">MAX(D5:D11)</f>
        <v>198</v>
      </c>
      <c r="E13" s="11">
        <f t="shared" si="4"/>
        <v>257</v>
      </c>
      <c r="F13" s="11">
        <f t="shared" si="4"/>
        <v>230</v>
      </c>
      <c r="G13" s="11">
        <f t="shared" si="4"/>
        <v>290</v>
      </c>
    </row>
    <row r="14" spans="2:12" ht="15.75" thickBot="1">
      <c r="B14" s="13" t="s">
        <v>20</v>
      </c>
      <c r="C14" s="7">
        <f>MIN(C5:C11)</f>
        <v>75</v>
      </c>
      <c r="D14" s="7">
        <f t="shared" ref="D14:G14" si="5">MIN(D5:D11)</f>
        <v>90</v>
      </c>
      <c r="E14" s="7">
        <f t="shared" si="5"/>
        <v>85</v>
      </c>
      <c r="F14" s="7">
        <f t="shared" si="5"/>
        <v>75</v>
      </c>
      <c r="G14" s="7">
        <f t="shared" si="5"/>
        <v>70</v>
      </c>
    </row>
  </sheetData>
  <sortState ref="B5:L11">
    <sortCondition sortBy="cellColor" ref="L5" dxfId="19"/>
  </sortState>
  <mergeCells count="1">
    <mergeCell ref="B2:L2"/>
  </mergeCells>
  <conditionalFormatting sqref="L5:L11">
    <cfRule type="containsText" dxfId="15" priority="4" operator="containsText" text="Bom">
      <formula>NOT(ISERROR(SEARCH("Bom",L5)))</formula>
    </cfRule>
  </conditionalFormatting>
  <conditionalFormatting sqref="L5:L11">
    <cfRule type="cellIs" dxfId="13" priority="2" operator="equal">
      <formula>"Med"</formula>
    </cfRule>
  </conditionalFormatting>
  <conditionalFormatting sqref="L5:L11">
    <cfRule type="cellIs" dxfId="12" priority="1" operator="equal">
      <formula>"Suf"</formula>
    </cfRule>
  </conditionalFormatting>
  <pageMargins left="0.7" right="0.7" top="0.75" bottom="0.75" header="0.3" footer="0.3"/>
  <pageSetup paperSize="9" orientation="landscape" r:id="rId1"/>
  <headerFooter>
    <oddHeader xml:space="preserve">&amp;L08/03/2010&amp;CMapa de Vendas Semana 1&amp;R&amp;G   </oddHeader>
    <oddFooter>&amp;L&amp;F&amp;C&amp;A&amp;R&amp;P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B1:H23"/>
  <sheetViews>
    <sheetView view="pageLayout" workbookViewId="0">
      <selection activeCell="F3" sqref="F3"/>
    </sheetView>
  </sheetViews>
  <sheetFormatPr defaultRowHeight="15"/>
  <cols>
    <col min="2" max="2" width="17.85546875" bestFit="1" customWidth="1"/>
    <col min="3" max="3" width="10.5703125" bestFit="1" customWidth="1"/>
    <col min="4" max="4" width="13.5703125" bestFit="1" customWidth="1"/>
    <col min="5" max="5" width="11.42578125" bestFit="1" customWidth="1"/>
    <col min="6" max="6" width="10" bestFit="1" customWidth="1"/>
    <col min="7" max="7" width="8.85546875" bestFit="1" customWidth="1"/>
    <col min="8" max="8" width="10.5703125" bestFit="1" customWidth="1"/>
  </cols>
  <sheetData>
    <row r="1" spans="2:8" ht="15.75" thickBot="1"/>
    <row r="2" spans="2:8">
      <c r="B2" s="24" t="s">
        <v>21</v>
      </c>
      <c r="C2" s="25" t="s">
        <v>22</v>
      </c>
      <c r="D2" s="25" t="s">
        <v>23</v>
      </c>
      <c r="E2" s="25" t="s">
        <v>24</v>
      </c>
      <c r="F2" s="25" t="s">
        <v>25</v>
      </c>
      <c r="G2" s="25" t="s">
        <v>26</v>
      </c>
      <c r="H2" s="26" t="s">
        <v>27</v>
      </c>
    </row>
    <row r="3" spans="2:8">
      <c r="B3" s="4" t="s">
        <v>28</v>
      </c>
      <c r="C3" s="2">
        <v>6</v>
      </c>
      <c r="D3" s="18">
        <v>12</v>
      </c>
      <c r="E3" s="18">
        <v>13</v>
      </c>
      <c r="F3" s="18">
        <f>C3*$C$19+D3*$C$20+E3*$C$21</f>
        <v>10.5</v>
      </c>
      <c r="G3" s="18">
        <v>1</v>
      </c>
      <c r="H3" s="32" t="str">
        <f xml:space="preserve"> IF(AND(F3&gt;=9.5,G3&lt;=$C$23),"Sim","Não")</f>
        <v>Sim</v>
      </c>
    </row>
    <row r="4" spans="2:8">
      <c r="B4" s="4" t="s">
        <v>29</v>
      </c>
      <c r="C4" s="2">
        <v>17</v>
      </c>
      <c r="D4" s="18">
        <v>9</v>
      </c>
      <c r="E4" s="18">
        <v>10</v>
      </c>
      <c r="F4" s="18">
        <f t="shared" ref="F4:F17" si="0">C4*$C$19+D4*$C$20+E4*$C$21</f>
        <v>11.7</v>
      </c>
      <c r="G4" s="18">
        <v>0</v>
      </c>
      <c r="H4" s="32" t="str">
        <f t="shared" ref="H4:H17" si="1" xml:space="preserve"> IF(AND(F4&gt;=9.5,G4&lt;=$C$23),"Sim","Não")</f>
        <v>Sim</v>
      </c>
    </row>
    <row r="5" spans="2:8">
      <c r="B5" s="4" t="s">
        <v>30</v>
      </c>
      <c r="C5" s="2">
        <v>13</v>
      </c>
      <c r="D5" s="18">
        <v>8</v>
      </c>
      <c r="E5" s="18">
        <v>17</v>
      </c>
      <c r="F5" s="18">
        <f t="shared" si="0"/>
        <v>12.2</v>
      </c>
      <c r="G5" s="18">
        <v>1</v>
      </c>
      <c r="H5" s="32" t="str">
        <f t="shared" si="1"/>
        <v>Sim</v>
      </c>
    </row>
    <row r="6" spans="2:8">
      <c r="B6" s="4" t="s">
        <v>31</v>
      </c>
      <c r="C6" s="2">
        <v>7</v>
      </c>
      <c r="D6" s="18">
        <v>7</v>
      </c>
      <c r="E6" s="18">
        <v>16</v>
      </c>
      <c r="F6" s="18">
        <f t="shared" si="0"/>
        <v>9.6999999999999993</v>
      </c>
      <c r="G6" s="18">
        <v>5</v>
      </c>
      <c r="H6" s="32" t="str">
        <f t="shared" si="1"/>
        <v>Sim</v>
      </c>
    </row>
    <row r="7" spans="2:8">
      <c r="B7" s="4" t="s">
        <v>32</v>
      </c>
      <c r="C7" s="2">
        <v>8</v>
      </c>
      <c r="D7" s="18">
        <v>10</v>
      </c>
      <c r="E7" s="18">
        <v>15</v>
      </c>
      <c r="F7" s="18">
        <f t="shared" si="0"/>
        <v>10.9</v>
      </c>
      <c r="G7" s="18">
        <v>4</v>
      </c>
      <c r="H7" s="32" t="str">
        <f t="shared" si="1"/>
        <v>Sim</v>
      </c>
    </row>
    <row r="8" spans="2:8">
      <c r="B8" s="4" t="s">
        <v>33</v>
      </c>
      <c r="C8" s="2">
        <v>13</v>
      </c>
      <c r="D8" s="18">
        <v>16</v>
      </c>
      <c r="E8" s="18">
        <v>12</v>
      </c>
      <c r="F8" s="18">
        <f t="shared" si="0"/>
        <v>13.9</v>
      </c>
      <c r="G8" s="18">
        <v>6</v>
      </c>
      <c r="H8" s="32" t="str">
        <f t="shared" si="1"/>
        <v>Não</v>
      </c>
    </row>
    <row r="9" spans="2:8">
      <c r="B9" s="4" t="s">
        <v>34</v>
      </c>
      <c r="C9" s="2">
        <v>16</v>
      </c>
      <c r="D9" s="18">
        <v>18</v>
      </c>
      <c r="E9" s="18">
        <v>13</v>
      </c>
      <c r="F9" s="18">
        <f t="shared" si="0"/>
        <v>15.9</v>
      </c>
      <c r="G9" s="18">
        <v>0</v>
      </c>
      <c r="H9" s="32" t="str">
        <f t="shared" si="1"/>
        <v>Sim</v>
      </c>
    </row>
    <row r="10" spans="2:8">
      <c r="B10" s="4" t="s">
        <v>35</v>
      </c>
      <c r="C10" s="2">
        <v>15</v>
      </c>
      <c r="D10" s="18">
        <v>13</v>
      </c>
      <c r="E10" s="18">
        <v>10</v>
      </c>
      <c r="F10" s="18">
        <f t="shared" si="0"/>
        <v>12.7</v>
      </c>
      <c r="G10" s="18">
        <v>8</v>
      </c>
      <c r="H10" s="32" t="str">
        <f t="shared" si="1"/>
        <v>Não</v>
      </c>
    </row>
    <row r="11" spans="2:8">
      <c r="B11" s="4" t="s">
        <v>36</v>
      </c>
      <c r="C11" s="2">
        <v>9</v>
      </c>
      <c r="D11" s="18">
        <v>15</v>
      </c>
      <c r="E11" s="18">
        <v>8</v>
      </c>
      <c r="F11" s="18">
        <f t="shared" si="0"/>
        <v>11.1</v>
      </c>
      <c r="G11" s="18">
        <v>0</v>
      </c>
      <c r="H11" s="32" t="str">
        <f t="shared" si="1"/>
        <v>Sim</v>
      </c>
    </row>
    <row r="12" spans="2:8">
      <c r="B12" s="4" t="s">
        <v>37</v>
      </c>
      <c r="C12" s="2">
        <v>12</v>
      </c>
      <c r="D12" s="18">
        <v>10</v>
      </c>
      <c r="E12" s="18">
        <v>7</v>
      </c>
      <c r="F12" s="18">
        <f t="shared" si="0"/>
        <v>9.6999999999999993</v>
      </c>
      <c r="G12" s="18">
        <v>2</v>
      </c>
      <c r="H12" s="32" t="str">
        <f t="shared" si="1"/>
        <v>Sim</v>
      </c>
    </row>
    <row r="13" spans="2:8">
      <c r="B13" s="4" t="s">
        <v>38</v>
      </c>
      <c r="C13" s="2">
        <v>15</v>
      </c>
      <c r="D13" s="18">
        <v>9</v>
      </c>
      <c r="E13" s="18">
        <v>10</v>
      </c>
      <c r="F13" s="18">
        <f t="shared" si="0"/>
        <v>11.1</v>
      </c>
      <c r="G13" s="18">
        <v>5</v>
      </c>
      <c r="H13" s="32" t="str">
        <f t="shared" si="1"/>
        <v>Sim</v>
      </c>
    </row>
    <row r="14" spans="2:8">
      <c r="B14" s="4" t="s">
        <v>39</v>
      </c>
      <c r="C14" s="2">
        <v>16</v>
      </c>
      <c r="D14" s="18">
        <v>8</v>
      </c>
      <c r="E14" s="18">
        <v>12</v>
      </c>
      <c r="F14" s="18">
        <f t="shared" si="0"/>
        <v>11.6</v>
      </c>
      <c r="G14" s="18">
        <v>4</v>
      </c>
      <c r="H14" s="32" t="str">
        <f t="shared" si="1"/>
        <v>Sim</v>
      </c>
    </row>
    <row r="15" spans="2:8">
      <c r="B15" s="4" t="s">
        <v>40</v>
      </c>
      <c r="C15" s="2">
        <v>5</v>
      </c>
      <c r="D15" s="18">
        <v>7</v>
      </c>
      <c r="E15" s="18">
        <v>11</v>
      </c>
      <c r="F15" s="18">
        <f t="shared" si="0"/>
        <v>7.6000000000000005</v>
      </c>
      <c r="G15" s="18">
        <v>2</v>
      </c>
      <c r="H15" s="32" t="str">
        <f t="shared" si="1"/>
        <v>Não</v>
      </c>
    </row>
    <row r="16" spans="2:8">
      <c r="B16" s="4" t="s">
        <v>41</v>
      </c>
      <c r="C16" s="2">
        <v>10</v>
      </c>
      <c r="D16" s="18">
        <v>12</v>
      </c>
      <c r="E16" s="18">
        <v>10</v>
      </c>
      <c r="F16" s="18">
        <f t="shared" si="0"/>
        <v>10.8</v>
      </c>
      <c r="G16" s="18">
        <v>0</v>
      </c>
      <c r="H16" s="32" t="str">
        <f t="shared" si="1"/>
        <v>Sim</v>
      </c>
    </row>
    <row r="17" spans="2:8" ht="15.75" thickBot="1">
      <c r="B17" s="6" t="s">
        <v>42</v>
      </c>
      <c r="C17" s="10">
        <v>13</v>
      </c>
      <c r="D17" s="19">
        <v>15</v>
      </c>
      <c r="E17" s="19">
        <v>10</v>
      </c>
      <c r="F17" s="19">
        <f t="shared" si="0"/>
        <v>12.9</v>
      </c>
      <c r="G17" s="19">
        <v>1</v>
      </c>
      <c r="H17" s="33" t="str">
        <f t="shared" si="1"/>
        <v>Sim</v>
      </c>
    </row>
    <row r="18" spans="2:8" ht="15.75" thickBot="1"/>
    <row r="19" spans="2:8" ht="15.75" thickBot="1">
      <c r="B19" s="23" t="s">
        <v>43</v>
      </c>
      <c r="C19" s="35">
        <v>0.3</v>
      </c>
      <c r="E19" s="29" t="s">
        <v>47</v>
      </c>
      <c r="F19" s="30"/>
      <c r="G19" s="34">
        <f>COUNTIF(G3:G17,"&lt;=5")</f>
        <v>13</v>
      </c>
    </row>
    <row r="20" spans="2:8">
      <c r="B20" s="27" t="s">
        <v>44</v>
      </c>
      <c r="C20" s="36">
        <v>0.4</v>
      </c>
    </row>
    <row r="21" spans="2:8" ht="15.75" thickBot="1">
      <c r="B21" s="28" t="s">
        <v>45</v>
      </c>
      <c r="C21" s="37">
        <v>0.3</v>
      </c>
    </row>
    <row r="22" spans="2:8" ht="15.75" thickBot="1">
      <c r="C22" s="1"/>
    </row>
    <row r="23" spans="2:8" ht="15.75" thickBot="1">
      <c r="B23" s="31" t="s">
        <v>46</v>
      </c>
      <c r="C23" s="38">
        <v>5</v>
      </c>
    </row>
  </sheetData>
  <mergeCells count="1">
    <mergeCell ref="E19:F19"/>
  </mergeCells>
  <conditionalFormatting sqref="H3:H17">
    <cfRule type="cellIs" dxfId="4" priority="2" operator="equal">
      <formula>"Sim"</formula>
    </cfRule>
  </conditionalFormatting>
  <conditionalFormatting sqref="H3:H17">
    <cfRule type="cellIs" dxfId="3" priority="1" operator="equal">
      <formula>"Não"</formula>
    </cfRule>
  </conditionalFormatting>
  <pageMargins left="0.7" right="0.7" top="0.75" bottom="0.75" header="0.3" footer="0.3"/>
  <pageSetup paperSize="9" orientation="landscape" r:id="rId1"/>
  <headerFooter>
    <oddHeader>&amp;L08/03/2010&amp;CAlunos Aprovados&amp;R&amp;G</oddHeader>
    <oddFooter>&amp;LExercicio9&amp;CAlunos Aprovados&amp;R2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Folhas de cálculo</vt:lpstr>
      </vt:variant>
      <vt:variant>
        <vt:i4>2</vt:i4>
      </vt:variant>
    </vt:vector>
  </HeadingPairs>
  <TitlesOfParts>
    <vt:vector size="2" baseType="lpstr">
      <vt:lpstr>Novembro</vt:lpstr>
      <vt:lpstr>10A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EFA</dc:creator>
  <cp:lastModifiedBy>EFA</cp:lastModifiedBy>
  <cp:lastPrinted>2010-03-08T17:03:01Z</cp:lastPrinted>
  <dcterms:created xsi:type="dcterms:W3CDTF">2010-03-02T11:16:50Z</dcterms:created>
  <dcterms:modified xsi:type="dcterms:W3CDTF">2010-03-08T17:30:33Z</dcterms:modified>
</cp:coreProperties>
</file>